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45" windowWidth="13275" windowHeight="9210" activeTab="0"/>
  </bookViews>
  <sheets>
    <sheet name="Кроссворд" sheetId="1" r:id="rId1"/>
    <sheet name="Обработка" sheetId="2" state="hidden" r:id="rId2"/>
    <sheet name="Результат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<sst xmlns="http://schemas.openxmlformats.org/spreadsheetml/2006/main" count="47" uniqueCount="45">
  <si>
    <t>Wohin fahren die Kinder?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</si>
  <si>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</si>
  <si>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</si>
  <si>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</si>
  <si>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</si>
  <si>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</si>
  <si>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</si>
  <si>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</si>
  <si>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</si>
  <si>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</si>
  <si>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</si>
  <si>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</si>
  <si>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</si>
  <si>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Достопримечательность-…</t>
  </si>
  <si>
    <t>Музей-…</t>
  </si>
  <si>
    <t>Памятник- …</t>
  </si>
  <si>
    <t>Улица-…</t>
  </si>
  <si>
    <t>Кафе-…</t>
  </si>
  <si>
    <t>Узкий-…</t>
  </si>
  <si>
    <t>Осматривать-…</t>
  </si>
  <si>
    <t>Длинный-…</t>
  </si>
  <si>
    <t>Старый-…</t>
  </si>
  <si>
    <t>Посещать-…</t>
  </si>
  <si>
    <t>Столица-…</t>
  </si>
  <si>
    <t>Schreibe diese Wörter deutsch
und rate, wohin die Kinder fahren?</t>
  </si>
  <si>
    <t xml:space="preserve"> Обработка результатов</t>
  </si>
  <si>
    <t>Эталон</t>
  </si>
  <si>
    <t>Ответ</t>
  </si>
  <si>
    <t>Баллы</t>
  </si>
  <si>
    <t>№ вопроса</t>
  </si>
  <si>
    <t>Итого:</t>
  </si>
  <si>
    <t>Denkmal</t>
  </si>
  <si>
    <t>Sehenswürdigkeit</t>
  </si>
  <si>
    <t>Museum</t>
  </si>
  <si>
    <t>Strasse</t>
  </si>
  <si>
    <t>Gaststätte</t>
  </si>
  <si>
    <t>schmal</t>
  </si>
  <si>
    <t>besichtigen</t>
  </si>
  <si>
    <t>lang</t>
  </si>
  <si>
    <t>alt</t>
  </si>
  <si>
    <t>besuchen</t>
  </si>
  <si>
    <t>Hauptstadt</t>
  </si>
  <si>
    <t>Количество баллов</t>
  </si>
  <si>
    <t>Оценка</t>
  </si>
  <si>
    <t>Результат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</si>
</sst>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b/>
      <i/>
      <sz val="12"/>
      <color indexed="53"/>
      <name val="Comic Sans MS"/>
      <family val="4"/>
    </font>
    <font>
      <b/>
      <i/>
      <sz val="14"/>
      <color indexed="53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10"/>
      <name val="Arial Cyr"/>
      <family val="0"/>
    </font>
    <font>
      <b/>
      <sz val="12"/>
      <color indexed="53"/>
      <name val="Comic Sans MS"/>
      <family val="4"/>
    </font>
    <font>
      <b/>
      <i/>
      <sz val="12"/>
      <name val="Comic Sans MS"/>
      <family val="4"/>
    </font>
    <font>
      <sz val="8"/>
      <name val="Arial Cyr"/>
      <family val="0"/>
    </font>
    <font>
      <b/>
      <sz val="14"/>
      <color indexed="53"/>
      <name val="Comic Sans MS"/>
      <family val="4"/>
    </font>
    <font>
      <sz val="100"/>
      <color indexed="53"/>
      <name val="Comic Sans MS"/>
      <family val="4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 applyProtection="1">
      <alignment horizontal="center" vertical="center"/>
      <protection locked="0"/>
    </xf>
    <xf numFmtId="0" fontId="5" fillId="36" borderId="11" xfId="0" applyFont="1" applyFill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0" fillId="35" borderId="0" xfId="0" applyFont="1" applyFill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hyperlink" Target="#&#1056;&#1077;&#1079;&#1091;&#1083;&#1100;&#1090;&#1072;&#1090;!R1C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9.jpeg" /><Relationship Id="rId3" Type="http://schemas.openxmlformats.org/officeDocument/2006/relationships/image" Target="../media/image6.jpeg" /><Relationship Id="rId4" Type="http://schemas.openxmlformats.org/officeDocument/2006/relationships/image" Target="../media/image2.jpeg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133350</xdr:colOff>
      <xdr:row>18</xdr:row>
      <xdr:rowOff>104775</xdr:rowOff>
    </xdr:from>
    <xdr:to>
      <xdr:col>24</xdr:col>
      <xdr:colOff>485775</xdr:colOff>
      <xdr:row>22</xdr:row>
      <xdr:rowOff>238125</xdr:rowOff>
    </xdr:to>
    <xdr:pic>
      <xdr:nvPicPr>
        <xdr:cNvPr id="1" name="Picture 1" descr="kurfuerstenda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514850"/>
          <a:ext cx="1866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18</xdr:row>
      <xdr:rowOff>85725</xdr:rowOff>
    </xdr:from>
    <xdr:to>
      <xdr:col>7</xdr:col>
      <xdr:colOff>228600</xdr:colOff>
      <xdr:row>22</xdr:row>
      <xdr:rowOff>95250</xdr:rowOff>
    </xdr:to>
    <xdr:pic>
      <xdr:nvPicPr>
        <xdr:cNvPr id="2" name="Picture 2" descr="unter-den-linden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495800"/>
          <a:ext cx="1647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</xdr:row>
      <xdr:rowOff>142875</xdr:rowOff>
    </xdr:from>
    <xdr:to>
      <xdr:col>22</xdr:col>
      <xdr:colOff>85725</xdr:colOff>
      <xdr:row>4</xdr:row>
      <xdr:rowOff>209550</xdr:rowOff>
    </xdr:to>
    <xdr:pic>
      <xdr:nvPicPr>
        <xdr:cNvPr id="3" name="Picture 3" descr="adl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304800"/>
          <a:ext cx="695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15</xdr:row>
      <xdr:rowOff>190500</xdr:rowOff>
    </xdr:from>
    <xdr:to>
      <xdr:col>21</xdr:col>
      <xdr:colOff>66675</xdr:colOff>
      <xdr:row>20</xdr:row>
      <xdr:rowOff>0</xdr:rowOff>
    </xdr:to>
    <xdr:pic>
      <xdr:nvPicPr>
        <xdr:cNvPr id="4" name="Picture 4" descr="alpen-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52850" y="3857625"/>
          <a:ext cx="1809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2362200</xdr:colOff>
      <xdr:row>15</xdr:row>
      <xdr:rowOff>114300</xdr:rowOff>
    </xdr:from>
    <xdr:to>
      <xdr:col>36</xdr:col>
      <xdr:colOff>142875</xdr:colOff>
      <xdr:row>23</xdr:row>
      <xdr:rowOff>142875</xdr:rowOff>
    </xdr:to>
    <xdr:pic>
      <xdr:nvPicPr>
        <xdr:cNvPr id="5" name="Picture 5" descr="berliner palas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0" y="3781425"/>
          <a:ext cx="31051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4</xdr:row>
      <xdr:rowOff>19050</xdr:rowOff>
    </xdr:from>
    <xdr:to>
      <xdr:col>41</xdr:col>
      <xdr:colOff>114300</xdr:colOff>
      <xdr:row>11</xdr:row>
      <xdr:rowOff>152400</xdr:rowOff>
    </xdr:to>
    <xdr:pic>
      <xdr:nvPicPr>
        <xdr:cNvPr id="6" name="Picture 6" descr="brandenburger_to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962025"/>
          <a:ext cx="32289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0</xdr:rowOff>
    </xdr:from>
    <xdr:to>
      <xdr:col>4</xdr:col>
      <xdr:colOff>161925</xdr:colOff>
      <xdr:row>2</xdr:row>
      <xdr:rowOff>228600</xdr:rowOff>
    </xdr:to>
    <xdr:pic>
      <xdr:nvPicPr>
        <xdr:cNvPr id="7" name="Picture 7" descr="Fla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161925"/>
          <a:ext cx="990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</xdr:row>
      <xdr:rowOff>9525</xdr:rowOff>
    </xdr:from>
    <xdr:to>
      <xdr:col>16</xdr:col>
      <xdr:colOff>28575</xdr:colOff>
      <xdr:row>9</xdr:row>
      <xdr:rowOff>0</xdr:rowOff>
    </xdr:to>
    <xdr:pic>
      <xdr:nvPicPr>
        <xdr:cNvPr id="8" name="Picture 8" descr="267px-Berlin_Fernsehturm_200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38550" y="457200"/>
          <a:ext cx="6381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</xdr:row>
      <xdr:rowOff>104775</xdr:rowOff>
    </xdr:from>
    <xdr:to>
      <xdr:col>6</xdr:col>
      <xdr:colOff>190500</xdr:colOff>
      <xdr:row>12</xdr:row>
      <xdr:rowOff>38100</xdr:rowOff>
    </xdr:to>
    <xdr:pic>
      <xdr:nvPicPr>
        <xdr:cNvPr id="9" name="Picture 9" descr="443px-Berlin_-_Weltzeituhr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" y="1295400"/>
          <a:ext cx="1428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190500</xdr:colOff>
      <xdr:row>21</xdr:row>
      <xdr:rowOff>171450</xdr:rowOff>
    </xdr:from>
    <xdr:to>
      <xdr:col>17</xdr:col>
      <xdr:colOff>57150</xdr:colOff>
      <xdr:row>25</xdr:row>
      <xdr:rowOff>152400</xdr:rowOff>
    </xdr:to>
    <xdr:sp>
      <xdr:nvSpPr>
        <xdr:cNvPr id="10" name="AutoShape 10">
          <a:hlinkClick r:id="rId10"/>
        </xdr:cNvPr>
        <xdr:cNvSpPr>
          <a:spLocks/>
        </xdr:cNvSpPr>
      </xdr:nvSpPr>
      <xdr:spPr>
        <a:xfrm>
          <a:off x="2905125" y="5324475"/>
          <a:ext cx="1704975" cy="885825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68580" rIns="54864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Ок!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552450</xdr:colOff>
      <xdr:row>0</xdr:row>
      <xdr:rowOff>171450</xdr:rowOff>
    </xdr:from>
    <xdr:to>
      <xdr:col>13</xdr:col>
      <xdr:colOff>47625</xdr:colOff>
      <xdr:row>6</xdr:row>
      <xdr:rowOff>19050</xdr:rowOff>
    </xdr:to>
    <xdr:pic>
      <xdr:nvPicPr>
        <xdr:cNvPr id="1" name="Picture 1" descr="berliner pala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71450"/>
          <a:ext cx="29718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6</xdr:row>
      <xdr:rowOff>228600</xdr:rowOff>
    </xdr:from>
    <xdr:to>
      <xdr:col>6</xdr:col>
      <xdr:colOff>219075</xdr:colOff>
      <xdr:row>16</xdr:row>
      <xdr:rowOff>47625</xdr:rowOff>
    </xdr:to>
    <xdr:pic>
      <xdr:nvPicPr>
        <xdr:cNvPr id="2" name="Picture 2" descr="443px-Berlin_-_Weltzeituh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2162175"/>
          <a:ext cx="21050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0</xdr:row>
      <xdr:rowOff>95250</xdr:rowOff>
    </xdr:from>
    <xdr:to>
      <xdr:col>7</xdr:col>
      <xdr:colOff>609600</xdr:colOff>
      <xdr:row>6</xdr:row>
      <xdr:rowOff>85725</xdr:rowOff>
    </xdr:to>
    <xdr:pic>
      <xdr:nvPicPr>
        <xdr:cNvPr id="3" name="Picture 3" descr="brandenburger_to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95250"/>
          <a:ext cx="32670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552450</xdr:colOff>
      <xdr:row>9</xdr:row>
      <xdr:rowOff>152400</xdr:rowOff>
    </xdr:from>
    <xdr:to>
      <xdr:col>14</xdr:col>
      <xdr:colOff>304800</xdr:colOff>
      <xdr:row>16</xdr:row>
      <xdr:rowOff>142875</xdr:rowOff>
    </xdr:to>
    <xdr:pic>
      <xdr:nvPicPr>
        <xdr:cNvPr id="4" name="Picture 5" descr="unter-den-linden_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72575" y="2828925"/>
          <a:ext cx="25336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7</xdr:row>
      <xdr:rowOff>219075</xdr:rowOff>
    </xdr:from>
    <xdr:to>
      <xdr:col>10</xdr:col>
      <xdr:colOff>228600</xdr:colOff>
      <xdr:row>13</xdr:row>
      <xdr:rowOff>228600</xdr:rowOff>
    </xdr:to>
    <xdr:pic>
      <xdr:nvPicPr>
        <xdr:cNvPr id="5" name="Picture 6" descr="kurfuerstendam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62700" y="2400300"/>
          <a:ext cx="24860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"/>
  <sheetViews>
    <sheetView showGridLines="0" showRowColHeaders="0" tabSelected="1" workbookViewId="0" topLeftCell="A1">
      <selection activeCell="H12" sqref="H12:H18"/>
    </sheetView>
  </sheetViews>
  <sheetFormatPr defaultColWidth="2.75390625" defaultRowHeight="12.75"/>
  <cols>
    <col min="1" max="7" width="2.75390625" style="1" customWidth="1"/>
    <col min="8" max="8" width="4.00390625" style="1" customWidth="1"/>
    <col min="9" max="10" width="4.25390625" style="1" customWidth="1"/>
    <col min="11" max="11" width="3.875" style="1" customWidth="1"/>
    <col min="12" max="12" width="4.125" style="1" customWidth="1"/>
    <col min="13" max="13" width="3.75390625" style="1" customWidth="1"/>
    <col min="14" max="15" width="4.125" style="1" customWidth="1"/>
    <col min="16" max="17" width="4.00390625" style="1" customWidth="1"/>
    <col min="18" max="18" width="4.125" style="1" customWidth="1"/>
    <col min="19" max="22" width="2.75390625" style="1" customWidth="1"/>
    <col min="23" max="23" width="6.25390625" style="1" customWidth="1"/>
    <col min="24" max="24" width="5.375" style="1" customWidth="1"/>
    <col min="25" max="25" width="39.625" style="1" customWidth="1"/>
    <col min="26" max="16384" width="2.75390625" style="1" customWidth="1"/>
  </cols>
  <sheetData>
    <row r="2" spans="8:26" ht="22.5">
      <c r="H2" s="22" t="s">
        <v>0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7:18" ht="19.5">
      <c r="G3" s="2"/>
      <c r="H3" s="3"/>
      <c r="I3" s="3"/>
      <c r="J3" s="3"/>
      <c r="K3" s="3"/>
      <c r="L3" s="3"/>
      <c r="M3" s="3"/>
      <c r="N3" s="3"/>
      <c r="O3" s="3"/>
      <c r="P3" s="3"/>
      <c r="R3" s="4">
        <v>11</v>
      </c>
    </row>
    <row r="4" spans="7:25" ht="19.5">
      <c r="G4" s="2"/>
      <c r="H4" s="3"/>
      <c r="I4" s="3"/>
      <c r="J4" s="3"/>
      <c r="K4" s="3"/>
      <c r="L4" s="3"/>
      <c r="M4" s="3"/>
      <c r="N4" s="3"/>
      <c r="O4" s="3"/>
      <c r="P4" s="3"/>
      <c r="Q4" s="4">
        <v>10</v>
      </c>
      <c r="R4" s="19"/>
      <c r="X4" s="23" t="s">
        <v>24</v>
      </c>
      <c r="Y4" s="24"/>
    </row>
    <row r="5" spans="7:25" ht="19.5">
      <c r="G5" s="2"/>
      <c r="H5" s="3"/>
      <c r="I5" s="3"/>
      <c r="J5" s="3"/>
      <c r="K5" s="3"/>
      <c r="L5" s="3"/>
      <c r="M5" s="3"/>
      <c r="O5" s="3"/>
      <c r="P5" s="3"/>
      <c r="Q5" s="19"/>
      <c r="R5" s="19"/>
      <c r="X5" s="24"/>
      <c r="Y5" s="24"/>
    </row>
    <row r="6" spans="7:18" ht="19.5">
      <c r="G6" s="2"/>
      <c r="H6" s="3"/>
      <c r="I6" s="3"/>
      <c r="J6" s="3"/>
      <c r="K6" s="3"/>
      <c r="L6" s="3"/>
      <c r="M6" s="3"/>
      <c r="N6" s="4">
        <v>7</v>
      </c>
      <c r="O6" s="3"/>
      <c r="P6" s="3"/>
      <c r="Q6" s="19"/>
      <c r="R6" s="19"/>
    </row>
    <row r="7" spans="7:18" ht="19.5">
      <c r="G7" s="2"/>
      <c r="H7" s="3"/>
      <c r="I7" s="3"/>
      <c r="J7" s="3"/>
      <c r="K7" s="3"/>
      <c r="L7" s="3"/>
      <c r="M7" s="3"/>
      <c r="N7" s="19"/>
      <c r="O7" s="3"/>
      <c r="P7" s="3"/>
      <c r="Q7" s="19"/>
      <c r="R7" s="19"/>
    </row>
    <row r="8" spans="7:25" ht="19.5">
      <c r="G8" s="2"/>
      <c r="H8" s="3"/>
      <c r="I8" s="4">
        <v>2</v>
      </c>
      <c r="J8" s="3"/>
      <c r="K8" s="3"/>
      <c r="L8" s="3"/>
      <c r="M8" s="3"/>
      <c r="N8" s="19"/>
      <c r="O8" s="3"/>
      <c r="P8" s="3"/>
      <c r="Q8" s="19"/>
      <c r="R8" s="19"/>
      <c r="X8" s="6" t="s">
        <v>2</v>
      </c>
      <c r="Y8" s="7" t="s">
        <v>15</v>
      </c>
    </row>
    <row r="9" spans="1:25" ht="19.5">
      <c r="A9" s="1" t="s">
        <v>1</v>
      </c>
      <c r="G9" s="2"/>
      <c r="H9" s="3"/>
      <c r="I9" s="19"/>
      <c r="J9" s="3"/>
      <c r="K9" s="3"/>
      <c r="L9" s="4">
        <v>5</v>
      </c>
      <c r="M9" s="3"/>
      <c r="N9" s="19"/>
      <c r="O9" s="3"/>
      <c r="P9" s="3"/>
      <c r="Q9" s="19"/>
      <c r="R9" s="19"/>
      <c r="X9" s="6" t="s">
        <v>3</v>
      </c>
      <c r="Y9" s="7" t="s">
        <v>13</v>
      </c>
    </row>
    <row r="10" spans="7:25" ht="19.5">
      <c r="G10" s="2"/>
      <c r="H10" s="3"/>
      <c r="I10" s="18"/>
      <c r="J10" s="4">
        <v>3</v>
      </c>
      <c r="K10" s="4">
        <v>4</v>
      </c>
      <c r="L10" s="20"/>
      <c r="M10" s="4">
        <v>6</v>
      </c>
      <c r="N10" s="21"/>
      <c r="O10" s="3"/>
      <c r="P10" s="3"/>
      <c r="Q10" s="19"/>
      <c r="R10" s="19"/>
      <c r="X10" s="6" t="s">
        <v>4</v>
      </c>
      <c r="Y10" s="7" t="s">
        <v>14</v>
      </c>
    </row>
    <row r="11" spans="7:25" ht="19.5">
      <c r="G11" s="2"/>
      <c r="H11" s="4">
        <v>1</v>
      </c>
      <c r="I11" s="20"/>
      <c r="J11" s="19"/>
      <c r="K11" s="18"/>
      <c r="L11" s="19"/>
      <c r="M11" s="20"/>
      <c r="N11" s="18"/>
      <c r="O11" s="4">
        <v>8</v>
      </c>
      <c r="P11" s="4">
        <v>9</v>
      </c>
      <c r="Q11" s="21"/>
      <c r="R11" s="19"/>
      <c r="X11" s="6" t="s">
        <v>5</v>
      </c>
      <c r="Y11" s="7" t="s">
        <v>16</v>
      </c>
    </row>
    <row r="12" spans="7:25" ht="19.5">
      <c r="G12" s="2"/>
      <c r="H12" s="15"/>
      <c r="I12" s="16"/>
      <c r="J12" s="16"/>
      <c r="K12" s="16"/>
      <c r="L12" s="16"/>
      <c r="M12" s="16"/>
      <c r="N12" s="16"/>
      <c r="O12" s="17"/>
      <c r="P12" s="17"/>
      <c r="Q12" s="15"/>
      <c r="R12" s="16"/>
      <c r="X12" s="6" t="s">
        <v>6</v>
      </c>
      <c r="Y12" s="7" t="s">
        <v>17</v>
      </c>
    </row>
    <row r="13" spans="7:25" ht="19.5">
      <c r="G13" s="2"/>
      <c r="H13" s="18"/>
      <c r="I13" s="18"/>
      <c r="J13" s="19"/>
      <c r="K13" s="18"/>
      <c r="L13" s="19"/>
      <c r="M13" s="20"/>
      <c r="N13" s="19"/>
      <c r="O13" s="21"/>
      <c r="P13" s="19"/>
      <c r="Q13" s="3"/>
      <c r="R13" s="19"/>
      <c r="X13" s="6" t="s">
        <v>7</v>
      </c>
      <c r="Y13" s="7" t="s">
        <v>18</v>
      </c>
    </row>
    <row r="14" spans="7:25" ht="19.5">
      <c r="G14" s="2"/>
      <c r="H14" s="18"/>
      <c r="I14" s="18"/>
      <c r="J14" s="19"/>
      <c r="K14" s="18"/>
      <c r="L14" s="19"/>
      <c r="M14" s="20"/>
      <c r="N14" s="19"/>
      <c r="O14" s="21"/>
      <c r="P14" s="19"/>
      <c r="Q14" s="3"/>
      <c r="R14" s="3"/>
      <c r="X14" s="6" t="s">
        <v>8</v>
      </c>
      <c r="Y14" s="7" t="s">
        <v>19</v>
      </c>
    </row>
    <row r="15" spans="7:25" ht="19.5">
      <c r="G15" s="2"/>
      <c r="H15" s="18"/>
      <c r="I15" s="18"/>
      <c r="J15" s="19"/>
      <c r="K15" s="18"/>
      <c r="L15" s="19"/>
      <c r="M15" s="20"/>
      <c r="N15" s="19"/>
      <c r="O15" s="21"/>
      <c r="P15" s="3"/>
      <c r="Q15" s="3"/>
      <c r="R15" s="3"/>
      <c r="X15" s="6" t="s">
        <v>9</v>
      </c>
      <c r="Y15" s="7" t="s">
        <v>20</v>
      </c>
    </row>
    <row r="16" spans="7:25" ht="19.5">
      <c r="G16" s="2"/>
      <c r="H16" s="18"/>
      <c r="I16" s="18"/>
      <c r="J16" s="19"/>
      <c r="K16" s="18"/>
      <c r="L16" s="19"/>
      <c r="M16" s="20"/>
      <c r="N16" s="19"/>
      <c r="O16" s="3"/>
      <c r="P16" s="3"/>
      <c r="Q16" s="3"/>
      <c r="R16" s="3"/>
      <c r="X16" s="6" t="s">
        <v>10</v>
      </c>
      <c r="Y16" s="7" t="s">
        <v>21</v>
      </c>
    </row>
    <row r="17" spans="7:25" ht="19.5">
      <c r="G17" s="2"/>
      <c r="H17" s="18"/>
      <c r="I17" s="19"/>
      <c r="J17" s="3"/>
      <c r="K17" s="18"/>
      <c r="L17" s="19"/>
      <c r="M17" s="3"/>
      <c r="N17" s="19"/>
      <c r="O17" s="3"/>
      <c r="P17" s="3"/>
      <c r="Q17" s="3"/>
      <c r="R17" s="3"/>
      <c r="X17" s="6" t="s">
        <v>11</v>
      </c>
      <c r="Y17" s="7" t="s">
        <v>22</v>
      </c>
    </row>
    <row r="18" spans="7:25" ht="19.5">
      <c r="G18" s="2"/>
      <c r="H18" s="18"/>
      <c r="I18" s="19"/>
      <c r="J18" s="3"/>
      <c r="K18" s="3"/>
      <c r="L18" s="19"/>
      <c r="M18" s="3"/>
      <c r="N18" s="3"/>
      <c r="O18" s="3"/>
      <c r="P18" s="3"/>
      <c r="Q18" s="3"/>
      <c r="R18" s="3"/>
      <c r="X18" s="6" t="s">
        <v>12</v>
      </c>
      <c r="Y18" s="7" t="s">
        <v>23</v>
      </c>
    </row>
    <row r="19" spans="7:18" ht="19.5">
      <c r="G19" s="2"/>
      <c r="H19" s="3"/>
      <c r="I19" s="19"/>
      <c r="J19" s="3"/>
      <c r="K19" s="3"/>
      <c r="L19" s="19"/>
      <c r="M19" s="3"/>
      <c r="N19" s="3"/>
      <c r="O19" s="3"/>
      <c r="P19" s="3"/>
      <c r="Q19" s="3"/>
      <c r="R19" s="3"/>
    </row>
    <row r="20" spans="7:18" ht="19.5">
      <c r="G20" s="2"/>
      <c r="H20" s="3"/>
      <c r="I20" s="19"/>
      <c r="J20" s="3"/>
      <c r="K20" s="3"/>
      <c r="L20" s="3"/>
      <c r="M20" s="3"/>
      <c r="N20" s="3"/>
      <c r="O20" s="3"/>
      <c r="P20" s="3"/>
      <c r="Q20" s="3"/>
      <c r="R20" s="3"/>
    </row>
    <row r="21" spans="7:18" ht="19.5">
      <c r="G21" s="2"/>
      <c r="H21" s="3"/>
      <c r="I21" s="19"/>
      <c r="J21" s="3"/>
      <c r="K21" s="3"/>
      <c r="L21" s="3"/>
      <c r="M21" s="3"/>
      <c r="N21" s="3"/>
      <c r="O21" s="3"/>
      <c r="P21" s="3"/>
      <c r="Q21" s="3"/>
      <c r="R21" s="3"/>
    </row>
    <row r="22" spans="7:18" ht="19.5">
      <c r="G22" s="2"/>
      <c r="H22" s="3"/>
      <c r="I22" s="19"/>
      <c r="J22" s="3"/>
      <c r="K22" s="3"/>
      <c r="L22" s="3"/>
      <c r="M22" s="3"/>
      <c r="N22" s="3"/>
      <c r="O22" s="3"/>
      <c r="P22" s="3"/>
      <c r="Q22" s="3"/>
      <c r="R22" s="3"/>
    </row>
    <row r="23" spans="7:18" ht="19.5">
      <c r="G23" s="2"/>
      <c r="H23" s="3"/>
      <c r="I23" s="19"/>
      <c r="J23" s="3"/>
      <c r="K23" s="3"/>
      <c r="L23" s="3"/>
      <c r="M23" s="3"/>
      <c r="N23" s="3"/>
      <c r="O23" s="3"/>
      <c r="P23" s="3"/>
      <c r="Q23" s="3"/>
      <c r="R23" s="3"/>
    </row>
    <row r="24" spans="7:18" ht="19.5">
      <c r="G24" s="2"/>
      <c r="H24" s="3"/>
      <c r="I24" s="19"/>
      <c r="J24" s="3"/>
      <c r="K24" s="3"/>
      <c r="L24" s="3"/>
      <c r="M24" s="3"/>
      <c r="N24" s="3"/>
      <c r="O24" s="3"/>
      <c r="P24" s="3"/>
      <c r="Q24" s="3"/>
      <c r="R24" s="3"/>
    </row>
  </sheetData>
  <sheetProtection password="C723" sheet="1" objects="1" scenarios="1" selectLockedCells="1"/>
  <mergeCells count="2">
    <mergeCell ref="H2:Z2"/>
    <mergeCell ref="X4:Y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3" sqref="D3:D14"/>
    </sheetView>
  </sheetViews>
  <sheetFormatPr defaultColWidth="9.00390625" defaultRowHeight="12.75"/>
  <cols>
    <col min="1" max="1" width="11.25390625" style="0" customWidth="1"/>
    <col min="2" max="2" width="15.125" style="0" customWidth="1"/>
    <col min="3" max="3" width="15.00390625" style="0" customWidth="1"/>
    <col min="4" max="4" width="10.125" style="0" customWidth="1"/>
  </cols>
  <sheetData>
    <row r="1" spans="1:4" ht="16.5">
      <c r="A1" s="25" t="s">
        <v>25</v>
      </c>
      <c r="B1" s="26"/>
      <c r="C1" s="26"/>
      <c r="D1" s="26"/>
    </row>
    <row r="2" spans="1:4" ht="16.5">
      <c r="A2" s="9" t="s">
        <v>29</v>
      </c>
      <c r="B2" s="9" t="s">
        <v>26</v>
      </c>
      <c r="C2" s="9" t="s">
        <v>27</v>
      </c>
      <c r="D2" s="9" t="s">
        <v>28</v>
      </c>
    </row>
    <row r="3" spans="1:4" ht="16.5">
      <c r="A3" s="9">
        <v>1</v>
      </c>
      <c r="B3" s="11" t="s">
        <v>31</v>
      </c>
      <c r="C3" s="11">
        <f>CONCATENATE(Кроссворд!$H$12,Кроссворд!$H$13,Кроссворд!$H$14,Кроссворд!$H$15,Кроссворд!$H$16,Кроссворд!$H$17,Кроссворд!$H$18)</f>
      </c>
      <c r="D3" s="11">
        <f>IF(B3=C3,1,0)</f>
        <v>0</v>
      </c>
    </row>
    <row r="4" spans="1:4" ht="16.5">
      <c r="A4" s="9">
        <v>2</v>
      </c>
      <c r="B4" s="11" t="s">
        <v>32</v>
      </c>
      <c r="C4" s="11">
        <f>CONCATENATE(Кроссворд!$I$9,Кроссворд!$I$10,Кроссворд!$I$11,Кроссворд!$I$12,Кроссворд!$I$13,Кроссворд!$I$14,Кроссворд!$I$15,Кроссворд!$I$16,Кроссворд!$I$17,Кроссворд!$I$18,Кроссворд!$I$19,Кроссворд!$I$20,Кроссворд!$I$21,Кроссворд!$I$22,Кроссворд!$I$23,Кроссворд!$I$24)</f>
      </c>
      <c r="D4" s="11">
        <f aca="true" t="shared" si="0" ref="D4:D13">IF(B4=C4,1,0)</f>
        <v>0</v>
      </c>
    </row>
    <row r="5" spans="1:4" ht="16.5">
      <c r="A5" s="9">
        <v>3</v>
      </c>
      <c r="B5" s="11" t="s">
        <v>33</v>
      </c>
      <c r="C5" s="11">
        <f>CONCATENATE(Кроссворд!$J$11,Кроссворд!$J$12,Кроссворд!$J$13,Кроссворд!$J$14,Кроссворд!$J$15,Кроссворд!$J$16)</f>
      </c>
      <c r="D5" s="11">
        <f t="shared" si="0"/>
        <v>0</v>
      </c>
    </row>
    <row r="6" spans="1:4" ht="16.5">
      <c r="A6" s="9">
        <v>4</v>
      </c>
      <c r="B6" s="11" t="s">
        <v>34</v>
      </c>
      <c r="C6" s="11">
        <f>CONCATENATE(Кроссворд!$K$11,Кроссворд!$K$12,Кроссворд!$K$13,Кроссворд!$K$14,Кроссворд!$K$15,Кроссворд!$K$16,Кроссворд!$K$17)</f>
      </c>
      <c r="D6" s="11">
        <f t="shared" si="0"/>
        <v>0</v>
      </c>
    </row>
    <row r="7" spans="1:4" ht="16.5">
      <c r="A7" s="9">
        <v>5</v>
      </c>
      <c r="B7" s="11" t="s">
        <v>35</v>
      </c>
      <c r="C7" s="11">
        <f>CONCATENATE(Кроссворд!$L$10,Кроссворд!$L$11,Кроссворд!$L$12,Кроссворд!$L$13,Кроссворд!$L$14,Кроссворд!$L$15,Кроссворд!$L$16,Кроссворд!$L$17,Кроссворд!$L$18,Кроссворд!$L$19)</f>
      </c>
      <c r="D7" s="11">
        <f t="shared" si="0"/>
        <v>0</v>
      </c>
    </row>
    <row r="8" spans="1:4" ht="16.5">
      <c r="A8" s="9">
        <v>6</v>
      </c>
      <c r="B8" s="11" t="s">
        <v>36</v>
      </c>
      <c r="C8" s="11">
        <f>CONCATENATE(Кроссворд!$M$11,Кроссворд!$M$12,Кроссворд!$M$13,Кроссворд!$M$14,Кроссворд!$M$15,Кроссворд!$M$16)</f>
      </c>
      <c r="D8" s="11">
        <f t="shared" si="0"/>
        <v>0</v>
      </c>
    </row>
    <row r="9" spans="1:4" ht="16.5">
      <c r="A9" s="9">
        <v>7</v>
      </c>
      <c r="B9" s="11" t="s">
        <v>37</v>
      </c>
      <c r="C9" s="11">
        <f>CONCATENATE(Кроссворд!$N$7,Кроссворд!$N$8,Кроссворд!$N$9,Кроссворд!$N$10,Кроссворд!$N$11,Кроссворд!$N$12,Кроссворд!$N$13,Кроссворд!$N$14,Кроссворд!$N$15,Кроссворд!$N$16,Кроссворд!$N$17)</f>
      </c>
      <c r="D9" s="11">
        <f t="shared" si="0"/>
        <v>0</v>
      </c>
    </row>
    <row r="10" spans="1:4" ht="16.5">
      <c r="A10" s="9">
        <v>8</v>
      </c>
      <c r="B10" s="11" t="s">
        <v>38</v>
      </c>
      <c r="C10" s="11">
        <f>CONCATENATE(Кроссворд!$O$12,Кроссворд!$O$13,Кроссворд!$O$14,Кроссворд!$O$15)</f>
      </c>
      <c r="D10" s="11">
        <f t="shared" si="0"/>
        <v>0</v>
      </c>
    </row>
    <row r="11" spans="1:4" ht="16.5">
      <c r="A11" s="9">
        <v>9</v>
      </c>
      <c r="B11" s="11" t="s">
        <v>39</v>
      </c>
      <c r="C11" s="11">
        <f>CONCATENATE(Кроссворд!$P$12,Кроссворд!$P$13,Кроссворд!$P$14)</f>
      </c>
      <c r="D11" s="11">
        <f t="shared" si="0"/>
        <v>0</v>
      </c>
    </row>
    <row r="12" spans="1:4" ht="16.5">
      <c r="A12" s="9">
        <v>10</v>
      </c>
      <c r="B12" s="11" t="s">
        <v>40</v>
      </c>
      <c r="C12" s="11">
        <f>CONCATENATE(Кроссворд!$Q$5,Кроссворд!$Q$6,Кроссворд!$Q$7,Кроссворд!$Q$8,Кроссворд!$Q$9,Кроссворд!$Q$10,Кроссворд!$Q$11,Кроссворд!$Q$12)</f>
      </c>
      <c r="D12" s="11">
        <f t="shared" si="0"/>
        <v>0</v>
      </c>
    </row>
    <row r="13" spans="1:4" ht="16.5">
      <c r="A13" s="9">
        <v>11</v>
      </c>
      <c r="B13" s="11" t="s">
        <v>41</v>
      </c>
      <c r="C13" s="11">
        <f>CONCATENATE(Кроссворд!R4,Кроссворд!R5,Кроссворд!R6,Кроссворд!R7,Кроссворд!R8,Кроссворд!R9,Кроссворд!R10,Кроссворд!R11,Кроссворд!R12,Кроссворд!R13)</f>
      </c>
      <c r="D13" s="11">
        <f t="shared" si="0"/>
        <v>0</v>
      </c>
    </row>
    <row r="14" spans="2:4" ht="16.5">
      <c r="B14" s="10" t="s">
        <v>30</v>
      </c>
      <c r="D14" s="8">
        <f>SUM(D3:D13)</f>
        <v>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14.75390625" style="12" customWidth="1"/>
    <col min="2" max="2" width="15.625" style="12" customWidth="1"/>
    <col min="3" max="3" width="18.875" style="12" customWidth="1"/>
    <col min="4" max="16384" width="9.125" style="12" customWidth="1"/>
  </cols>
  <sheetData>
    <row r="1" spans="1:3" ht="35.25" customHeight="1">
      <c r="A1" s="27" t="s">
        <v>44</v>
      </c>
      <c r="B1" s="27"/>
      <c r="C1" s="27"/>
    </row>
    <row r="2" spans="1:3" ht="39">
      <c r="A2" s="5" t="s">
        <v>29</v>
      </c>
      <c r="B2" s="13" t="s">
        <v>42</v>
      </c>
      <c r="C2" s="5" t="s">
        <v>43</v>
      </c>
    </row>
    <row r="3" spans="1:3" ht="19.5">
      <c r="A3" s="5">
        <v>1</v>
      </c>
      <c r="B3" s="14">
        <f>IF(Обработка!C3=Обработка!B3,1,0)</f>
        <v>0</v>
      </c>
      <c r="C3" s="28">
        <f>IF(B14&lt;6,2,IF(B14&lt;8,3,IF(B14&lt;10,4,5)))</f>
        <v>2</v>
      </c>
    </row>
    <row r="4" spans="1:3" ht="19.5">
      <c r="A4" s="5">
        <v>2</v>
      </c>
      <c r="B4" s="14">
        <f>IF(Обработка!C4=Обработка!B4,1,0)</f>
        <v>0</v>
      </c>
      <c r="C4" s="29"/>
    </row>
    <row r="5" spans="1:3" ht="19.5">
      <c r="A5" s="5">
        <v>3</v>
      </c>
      <c r="B5" s="14">
        <f>IF(Обработка!C5=Обработка!B5,1,0)</f>
        <v>0</v>
      </c>
      <c r="C5" s="29"/>
    </row>
    <row r="6" spans="1:3" ht="19.5">
      <c r="A6" s="5">
        <v>4</v>
      </c>
      <c r="B6" s="14">
        <f>IF(Обработка!C6=Обработка!B6,1,0)</f>
        <v>0</v>
      </c>
      <c r="C6" s="29"/>
    </row>
    <row r="7" spans="1:3" ht="19.5">
      <c r="A7" s="5">
        <v>5</v>
      </c>
      <c r="B7" s="14">
        <f>IF(Обработка!C7=Обработка!B7,1,0)</f>
        <v>0</v>
      </c>
      <c r="C7" s="29"/>
    </row>
    <row r="8" spans="1:3" ht="19.5">
      <c r="A8" s="5">
        <v>6</v>
      </c>
      <c r="B8" s="14">
        <f>IF(Обработка!C8=Обработка!B8,1,0)</f>
        <v>0</v>
      </c>
      <c r="C8" s="29"/>
    </row>
    <row r="9" spans="1:3" ht="19.5">
      <c r="A9" s="5">
        <v>7</v>
      </c>
      <c r="B9" s="14">
        <f>IF(Обработка!C9=Обработка!B9,1,0)</f>
        <v>0</v>
      </c>
      <c r="C9" s="29"/>
    </row>
    <row r="10" spans="1:3" ht="19.5">
      <c r="A10" s="5">
        <v>8</v>
      </c>
      <c r="B10" s="14">
        <f>IF(Обработка!C10=Обработка!B10,1,0)</f>
        <v>0</v>
      </c>
      <c r="C10" s="29"/>
    </row>
    <row r="11" spans="1:3" ht="19.5">
      <c r="A11" s="5">
        <v>9</v>
      </c>
      <c r="B11" s="14">
        <f>IF(Обработка!C11=Обработка!B11,1,0)</f>
        <v>0</v>
      </c>
      <c r="C11" s="29"/>
    </row>
    <row r="12" spans="1:3" ht="19.5">
      <c r="A12" s="5">
        <v>10</v>
      </c>
      <c r="B12" s="14">
        <f>IF(Обработка!C12=Обработка!B12,1,0)</f>
        <v>0</v>
      </c>
      <c r="C12" s="29"/>
    </row>
    <row r="13" spans="1:3" ht="19.5">
      <c r="A13" s="5">
        <v>11</v>
      </c>
      <c r="B13" s="14">
        <f>IF(Обработка!C13=Обработка!B13,1,0)</f>
        <v>0</v>
      </c>
      <c r="C13" s="29"/>
    </row>
    <row r="14" spans="1:3" ht="19.5">
      <c r="A14" s="5" t="s">
        <v>30</v>
      </c>
      <c r="B14" s="5">
        <f>SUM(B3:B13)</f>
        <v>0</v>
      </c>
      <c r="C14" s="30"/>
    </row>
    <row r="15" ht="12.75"/>
    <row r="16" ht="12.75"/>
  </sheetData>
  <sheetProtection password="C723" sheet="1" objects="1" scenarios="1"/>
  <mergeCells count="2">
    <mergeCell ref="A1:C1"/>
    <mergeCell ref="C3:C1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2007-05-30T15:33:11Z</dcterms:created>
  <dcterms:modified xsi:type="dcterms:W3CDTF">2012-10-05T04:19:11Z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