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5195" windowHeight="9210" activeTab="0"/>
  </bookViews>
  <sheets>
    <sheet name="кроссворд" sheetId="1" r:id="rId1"/>
    <sheet name="обработка" sheetId="2" state="hidden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<sst xmlns="http://schemas.openxmlformats.org/spreadsheetml/2006/main" count="20" uniqueCount="18">
  <si>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</t>
  </si>
  <si>
    <t>Эталон</t>
  </si>
  <si>
    <t>Ответ</t>
  </si>
  <si>
    <t>Баллы</t>
  </si>
  <si>
    <t>Итого:</t>
  </si>
  <si>
    <t>singen</t>
  </si>
  <si>
    <t>rechnen</t>
  </si>
  <si>
    <t>schlafen</t>
  </si>
  <si>
    <t>turnen</t>
  </si>
  <si>
    <t>lesen</t>
  </si>
  <si>
    <t>zeichnen</t>
  </si>
  <si>
    <t>basteln</t>
  </si>
  <si>
    <t>malen</t>
  </si>
  <si>
    <t>tanzen</t>
  </si>
  <si>
    <t>schreiben</t>
  </si>
  <si>
    <t>Оценка</t>
  </si>
  <si>
    <t>Итого</t>
  </si>
  <si>
    <t>Ratet mal!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</si>
</sst>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72"/>
      <color indexed="10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28"/>
      <color indexed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88;&#1077;&#1079;&#1091;&#1083;&#1100;&#1090;&#1072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76200</xdr:rowOff>
    </xdr:from>
    <xdr:to>
      <xdr:col>39</xdr:col>
      <xdr:colOff>200025</xdr:colOff>
      <xdr:row>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714375" y="76200"/>
          <a:ext cx="7658100" cy="904875"/>
        </a:xfrm>
        <a:prstGeom prst="rect"/>
        <a:noFill/>
      </xdr:spPr>
      <xdr:txBody>
        <a:bodyPr fromWordArt="1" wrap="none" lIns="91440" tIns="45720" rIns="91440" bIns="45720">
          <a:prstTxWarp prst="textWave2"/>
        </a:bodyPr>
        <a:p>
          <a:pPr algn="ctr"/>
          <a:r>
            <a:rPr sz="3600" kern="10" spc="0">
              <a:ln w="25400" cmpd="sng">
                <a:solidFill>
                  <a:srgbClr val="FF66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Was machen die Kinder in der Schule?</a:t>
          </a:r>
        </a:p>
      </xdr:txBody>
    </xdr:sp>
    <xdr:clientData/>
  </xdr:twoCellAnchor>
  <xdr:twoCellAnchor>
    <xdr:from>
      <xdr:col>11</xdr:col>
      <xdr:colOff>57150</xdr:colOff>
      <xdr:row>19</xdr:row>
      <xdr:rowOff>19050</xdr:rowOff>
    </xdr:from>
    <xdr:to>
      <xdr:col>11</xdr:col>
      <xdr:colOff>152400</xdr:colOff>
      <xdr:row>22</xdr:row>
      <xdr:rowOff>85725</xdr:rowOff>
    </xdr:to>
    <xdr:sp>
      <xdr:nvSpPr>
        <xdr:cNvPr id="2" name="Line 2"/>
        <xdr:cNvSpPr>
          <a:spLocks/>
        </xdr:cNvSpPr>
      </xdr:nvSpPr>
      <xdr:spPr>
        <a:xfrm>
          <a:off x="2362200" y="3133725"/>
          <a:ext cx="95250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23</xdr:col>
      <xdr:colOff>85725</xdr:colOff>
      <xdr:row>6</xdr:row>
      <xdr:rowOff>76200</xdr:rowOff>
    </xdr:from>
    <xdr:to>
      <xdr:col>46</xdr:col>
      <xdr:colOff>180975</xdr:colOff>
      <xdr:row>30</xdr:row>
      <xdr:rowOff>85725</xdr:rowOff>
    </xdr:to>
    <xdr:pic>
      <xdr:nvPicPr>
        <xdr:cNvPr id="3" name="Picture 3" descr="глаг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47750"/>
          <a:ext cx="49149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10</xdr:row>
      <xdr:rowOff>9525</xdr:rowOff>
    </xdr:from>
    <xdr:to>
      <xdr:col>30</xdr:col>
      <xdr:colOff>47625</xdr:colOff>
      <xdr:row>10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629275" y="166687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114300</xdr:colOff>
      <xdr:row>10</xdr:row>
      <xdr:rowOff>19050</xdr:rowOff>
    </xdr:from>
    <xdr:to>
      <xdr:col>37</xdr:col>
      <xdr:colOff>190500</xdr:colOff>
      <xdr:row>10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7239000" y="1676400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133350</xdr:colOff>
      <xdr:row>15</xdr:row>
      <xdr:rowOff>19050</xdr:rowOff>
    </xdr:from>
    <xdr:to>
      <xdr:col>27</xdr:col>
      <xdr:colOff>0</xdr:colOff>
      <xdr:row>15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4953000" y="248602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123825</xdr:colOff>
      <xdr:row>16</xdr:row>
      <xdr:rowOff>47625</xdr:rowOff>
    </xdr:from>
    <xdr:to>
      <xdr:col>34</xdr:col>
      <xdr:colOff>200025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19875" y="267652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133350</xdr:colOff>
      <xdr:row>15</xdr:row>
      <xdr:rowOff>19050</xdr:rowOff>
    </xdr:from>
    <xdr:to>
      <xdr:col>43</xdr:col>
      <xdr:colOff>0</xdr:colOff>
      <xdr:row>15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8305800" y="248602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142875</xdr:colOff>
      <xdr:row>19</xdr:row>
      <xdr:rowOff>152400</xdr:rowOff>
    </xdr:from>
    <xdr:to>
      <xdr:col>42</xdr:col>
      <xdr:colOff>9525</xdr:colOff>
      <xdr:row>20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8105775" y="326707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161925</xdr:colOff>
      <xdr:row>21</xdr:row>
      <xdr:rowOff>38100</xdr:rowOff>
    </xdr:from>
    <xdr:to>
      <xdr:col>28</xdr:col>
      <xdr:colOff>28575</xdr:colOff>
      <xdr:row>21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5191125" y="347662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76200</xdr:colOff>
      <xdr:row>22</xdr:row>
      <xdr:rowOff>47625</xdr:rowOff>
    </xdr:from>
    <xdr:to>
      <xdr:col>34</xdr:col>
      <xdr:colOff>152400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572250" y="364807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152400</xdr:colOff>
      <xdr:row>26</xdr:row>
      <xdr:rowOff>19050</xdr:rowOff>
    </xdr:from>
    <xdr:to>
      <xdr:col>41</xdr:col>
      <xdr:colOff>19050</xdr:colOff>
      <xdr:row>26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7905750" y="4267200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190500</xdr:colOff>
      <xdr:row>26</xdr:row>
      <xdr:rowOff>76200</xdr:rowOff>
    </xdr:from>
    <xdr:to>
      <xdr:col>29</xdr:col>
      <xdr:colOff>57150</xdr:colOff>
      <xdr:row>27</xdr:row>
      <xdr:rowOff>28575</xdr:rowOff>
    </xdr:to>
    <xdr:sp>
      <xdr:nvSpPr>
        <xdr:cNvPr id="13" name="Rectangle 13"/>
        <xdr:cNvSpPr>
          <a:spLocks/>
        </xdr:cNvSpPr>
      </xdr:nvSpPr>
      <xdr:spPr>
        <a:xfrm>
          <a:off x="5429250" y="4324350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190500</xdr:colOff>
      <xdr:row>28</xdr:row>
      <xdr:rowOff>152400</xdr:rowOff>
    </xdr:from>
    <xdr:to>
      <xdr:col>35</xdr:col>
      <xdr:colOff>57150</xdr:colOff>
      <xdr:row>29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6686550" y="4724400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200025</xdr:colOff>
      <xdr:row>10</xdr:row>
      <xdr:rowOff>114300</xdr:rowOff>
    </xdr:from>
    <xdr:to>
      <xdr:col>47</xdr:col>
      <xdr:colOff>47625</xdr:colOff>
      <xdr:row>30</xdr:row>
      <xdr:rowOff>114300</xdr:rowOff>
    </xdr:to>
    <xdr:sp>
      <xdr:nvSpPr>
        <xdr:cNvPr id="15" name="Rectangle 15"/>
        <xdr:cNvSpPr>
          <a:spLocks/>
        </xdr:cNvSpPr>
      </xdr:nvSpPr>
      <xdr:spPr>
        <a:xfrm flipV="1">
          <a:off x="9629775" y="1771650"/>
          <a:ext cx="2667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114300</xdr:colOff>
      <xdr:row>29</xdr:row>
      <xdr:rowOff>114300</xdr:rowOff>
    </xdr:from>
    <xdr:to>
      <xdr:col>25</xdr:col>
      <xdr:colOff>190500</xdr:colOff>
      <xdr:row>30</xdr:row>
      <xdr:rowOff>66675</xdr:rowOff>
    </xdr:to>
    <xdr:sp>
      <xdr:nvSpPr>
        <xdr:cNvPr id="16" name="Rectangle 16"/>
        <xdr:cNvSpPr>
          <a:spLocks/>
        </xdr:cNvSpPr>
      </xdr:nvSpPr>
      <xdr:spPr>
        <a:xfrm>
          <a:off x="4724400" y="4848225"/>
          <a:ext cx="704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123825</xdr:rowOff>
    </xdr:from>
    <xdr:to>
      <xdr:col>25</xdr:col>
      <xdr:colOff>47625</xdr:colOff>
      <xdr:row>7</xdr:row>
      <xdr:rowOff>76200</xdr:rowOff>
    </xdr:to>
    <xdr:sp>
      <xdr:nvSpPr>
        <xdr:cNvPr id="17" name="Rectangle 17"/>
        <xdr:cNvSpPr>
          <a:spLocks/>
        </xdr:cNvSpPr>
      </xdr:nvSpPr>
      <xdr:spPr>
        <a:xfrm>
          <a:off x="4819650" y="1095375"/>
          <a:ext cx="4667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123825</xdr:colOff>
      <xdr:row>5</xdr:row>
      <xdr:rowOff>76200</xdr:rowOff>
    </xdr:from>
    <xdr:to>
      <xdr:col>47</xdr:col>
      <xdr:colOff>47625</xdr:colOff>
      <xdr:row>11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8924925" y="885825"/>
          <a:ext cx="9715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180975</xdr:colOff>
      <xdr:row>10</xdr:row>
      <xdr:rowOff>47625</xdr:rowOff>
    </xdr:from>
    <xdr:to>
      <xdr:col>26</xdr:col>
      <xdr:colOff>0</xdr:colOff>
      <xdr:row>11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210175" y="1704975"/>
          <a:ext cx="238125" cy="1714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32</xdr:col>
      <xdr:colOff>0</xdr:colOff>
      <xdr:row>11</xdr:row>
      <xdr:rowOff>104775</xdr:rowOff>
    </xdr:from>
    <xdr:to>
      <xdr:col>33</xdr:col>
      <xdr:colOff>28575</xdr:colOff>
      <xdr:row>12</xdr:row>
      <xdr:rowOff>142875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705600" y="1924050"/>
          <a:ext cx="238125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26</xdr:col>
      <xdr:colOff>123825</xdr:colOff>
      <xdr:row>16</xdr:row>
      <xdr:rowOff>114300</xdr:rowOff>
    </xdr:from>
    <xdr:to>
      <xdr:col>27</xdr:col>
      <xdr:colOff>180975</xdr:colOff>
      <xdr:row>17</xdr:row>
      <xdr:rowOff>142875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572125" y="2743200"/>
          <a:ext cx="266700" cy="1905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33</xdr:col>
      <xdr:colOff>152400</xdr:colOff>
      <xdr:row>18</xdr:row>
      <xdr:rowOff>9525</xdr:rowOff>
    </xdr:from>
    <xdr:to>
      <xdr:col>34</xdr:col>
      <xdr:colOff>190500</xdr:colOff>
      <xdr:row>19</xdr:row>
      <xdr:rowOff>28575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7067550" y="2962275"/>
          <a:ext cx="247650" cy="1809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34</xdr:col>
      <xdr:colOff>9525</xdr:colOff>
      <xdr:row>24</xdr:row>
      <xdr:rowOff>66675</xdr:rowOff>
    </xdr:from>
    <xdr:to>
      <xdr:col>35</xdr:col>
      <xdr:colOff>19050</xdr:colOff>
      <xdr:row>25</xdr:row>
      <xdr:rowOff>104775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7134225" y="3990975"/>
          <a:ext cx="219075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38</xdr:col>
      <xdr:colOff>133350</xdr:colOff>
      <xdr:row>21</xdr:row>
      <xdr:rowOff>66675</xdr:rowOff>
    </xdr:from>
    <xdr:to>
      <xdr:col>39</xdr:col>
      <xdr:colOff>190500</xdr:colOff>
      <xdr:row>22</xdr:row>
      <xdr:rowOff>123825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8096250" y="3505200"/>
          <a:ext cx="266700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39</xdr:col>
      <xdr:colOff>28575</xdr:colOff>
      <xdr:row>15</xdr:row>
      <xdr:rowOff>28575</xdr:rowOff>
    </xdr:from>
    <xdr:to>
      <xdr:col>40</xdr:col>
      <xdr:colOff>85725</xdr:colOff>
      <xdr:row>16</xdr:row>
      <xdr:rowOff>85725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201025" y="2495550"/>
          <a:ext cx="266700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40</xdr:col>
      <xdr:colOff>123825</xdr:colOff>
      <xdr:row>10</xdr:row>
      <xdr:rowOff>38100</xdr:rowOff>
    </xdr:from>
    <xdr:to>
      <xdr:col>41</xdr:col>
      <xdr:colOff>180975</xdr:colOff>
      <xdr:row>11</xdr:row>
      <xdr:rowOff>95250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8505825" y="1695450"/>
          <a:ext cx="266700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36</xdr:col>
      <xdr:colOff>47625</xdr:colOff>
      <xdr:row>5</xdr:row>
      <xdr:rowOff>95250</xdr:rowOff>
    </xdr:from>
    <xdr:to>
      <xdr:col>37</xdr:col>
      <xdr:colOff>95250</xdr:colOff>
      <xdr:row>6</xdr:row>
      <xdr:rowOff>152400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7591425" y="904875"/>
          <a:ext cx="257175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37</xdr:col>
      <xdr:colOff>66675</xdr:colOff>
      <xdr:row>10</xdr:row>
      <xdr:rowOff>28575</xdr:rowOff>
    </xdr:from>
    <xdr:to>
      <xdr:col>38</xdr:col>
      <xdr:colOff>190500</xdr:colOff>
      <xdr:row>11</xdr:row>
      <xdr:rowOff>19050</xdr:rowOff>
    </xdr:to>
    <xdr:sp>
      <xdr:nvSpPr>
        <xdr:cNvPr id="28" name="Oval 29"/>
        <xdr:cNvSpPr>
          <a:spLocks/>
        </xdr:cNvSpPr>
      </xdr:nvSpPr>
      <xdr:spPr>
        <a:xfrm>
          <a:off x="7820025" y="1685925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27</xdr:row>
      <xdr:rowOff>57150</xdr:rowOff>
    </xdr:from>
    <xdr:to>
      <xdr:col>18</xdr:col>
      <xdr:colOff>95250</xdr:colOff>
      <xdr:row>32</xdr:row>
      <xdr:rowOff>66675</xdr:rowOff>
    </xdr:to>
    <xdr:sp>
      <xdr:nvSpPr>
        <xdr:cNvPr id="29" name="AutoShape 30">
          <a:hlinkClick r:id="rId2"/>
        </xdr:cNvPr>
        <xdr:cNvSpPr>
          <a:spLocks/>
        </xdr:cNvSpPr>
      </xdr:nvSpPr>
      <xdr:spPr>
        <a:xfrm>
          <a:off x="2181225" y="4467225"/>
          <a:ext cx="1685925" cy="819150"/>
        </a:xfrm>
        <a:prstGeom prst="rightArrow">
          <a:avLst/>
        </a:prstGeom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OK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38100</xdr:rowOff>
    </xdr:from>
    <xdr:to>
      <xdr:col>9</xdr:col>
      <xdr:colOff>419100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942975" y="361950"/>
          <a:ext cx="7458075" cy="571500"/>
        </a:xfrm>
        <a:prstGeom prst="rect"/>
        <a:noFill/>
      </xdr:spPr>
      <xdr:txBody>
        <a:bodyPr fromWordArt="1" wrap="none" lIns="91440" tIns="45720" rIns="91440" bIns="45720">
          <a:prstTxWarp prst="textWave2"/>
        </a:bodyPr>
        <a:p>
          <a:pPr algn="ctr"/>
          <a:r>
            <a:rPr sz="3600" kern="10" spc="0">
              <a:ln w="25400" cmpd="sng">
                <a:solidFill>
                  <a:srgbClr val="FF66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Dein Ergebnis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AE23"/>
  <sheetViews>
    <sheetView showGridLines="0" showRowColHeaders="0" tabSelected="1" zoomScalePageLayoutView="0" workbookViewId="0" topLeftCell="A1">
      <selection activeCell="U23" sqref="U23"/>
    </sheetView>
  </sheetViews>
  <sheetFormatPr defaultColWidth="2.75390625" defaultRowHeight="12.75"/>
  <cols>
    <col min="1" max="16384" width="2.75390625" style="5" customWidth="1"/>
  </cols>
  <sheetData>
    <row r="6" ht="12.75">
      <c r="AE6" s="7">
        <v>5</v>
      </c>
    </row>
    <row r="8" spans="6:14" ht="15.75">
      <c r="F8" s="16" t="s">
        <v>17</v>
      </c>
      <c r="G8" s="17"/>
      <c r="H8" s="17"/>
      <c r="I8" s="17"/>
      <c r="J8" s="17"/>
      <c r="K8" s="17"/>
      <c r="L8" s="17"/>
      <c r="M8" s="17"/>
      <c r="N8" s="17"/>
    </row>
    <row r="10" spans="11:17" ht="12.75">
      <c r="K10" s="6">
        <v>1</v>
      </c>
      <c r="L10" s="11"/>
      <c r="M10" s="12"/>
      <c r="N10" s="12"/>
      <c r="O10" s="12"/>
      <c r="P10" s="12"/>
      <c r="Q10" s="12"/>
    </row>
    <row r="11" spans="9:17" ht="12.75">
      <c r="I11" s="6">
        <v>2</v>
      </c>
      <c r="J11" s="12"/>
      <c r="K11" s="13"/>
      <c r="L11" s="11"/>
      <c r="M11" s="12"/>
      <c r="N11" s="12"/>
      <c r="O11" s="12"/>
      <c r="P11" s="12"/>
      <c r="Q11" s="10"/>
    </row>
    <row r="12" spans="9:17" ht="12.75">
      <c r="I12" s="6">
        <v>3</v>
      </c>
      <c r="J12" s="12"/>
      <c r="K12" s="12"/>
      <c r="L12" s="11"/>
      <c r="M12" s="12"/>
      <c r="N12" s="12"/>
      <c r="O12" s="12"/>
      <c r="P12" s="12"/>
      <c r="Q12" s="12"/>
    </row>
    <row r="13" spans="9:23" ht="12.75">
      <c r="I13" s="6">
        <v>4</v>
      </c>
      <c r="J13" s="14"/>
      <c r="K13" s="12"/>
      <c r="L13" s="11"/>
      <c r="M13" s="12"/>
      <c r="N13" s="12"/>
      <c r="O13" s="12"/>
      <c r="W13" s="8"/>
    </row>
    <row r="14" spans="10:15" ht="12.75">
      <c r="J14" s="6">
        <v>5</v>
      </c>
      <c r="K14" s="12"/>
      <c r="L14" s="11"/>
      <c r="M14" s="12"/>
      <c r="N14" s="12"/>
      <c r="O14" s="12"/>
    </row>
    <row r="15" spans="9:17" ht="12.75">
      <c r="I15" s="6">
        <v>6</v>
      </c>
      <c r="J15" s="13"/>
      <c r="K15" s="14"/>
      <c r="L15" s="11"/>
      <c r="M15" s="12"/>
      <c r="N15" s="12"/>
      <c r="O15" s="12"/>
      <c r="P15" s="12"/>
      <c r="Q15" s="12"/>
    </row>
    <row r="16" spans="11:18" ht="12.75">
      <c r="K16" s="6">
        <v>7</v>
      </c>
      <c r="L16" s="11"/>
      <c r="M16" s="12"/>
      <c r="N16" s="12"/>
      <c r="O16" s="12"/>
      <c r="P16" s="12"/>
      <c r="Q16" s="12"/>
      <c r="R16" s="12"/>
    </row>
    <row r="17" spans="8:13" ht="12.75">
      <c r="H17" s="6">
        <v>8</v>
      </c>
      <c r="I17" s="14"/>
      <c r="J17" s="12"/>
      <c r="K17" s="13"/>
      <c r="L17" s="11"/>
      <c r="M17" s="12"/>
    </row>
    <row r="18" spans="9:15" ht="12.75">
      <c r="I18" s="6">
        <v>9</v>
      </c>
      <c r="J18" s="12"/>
      <c r="K18" s="12"/>
      <c r="L18" s="11"/>
      <c r="M18" s="12"/>
      <c r="N18" s="12"/>
      <c r="O18" s="12"/>
    </row>
    <row r="19" ht="12.75">
      <c r="L19" s="9">
        <v>10</v>
      </c>
    </row>
    <row r="23" spans="13:21" ht="12.75">
      <c r="M23" s="15"/>
      <c r="N23" s="15"/>
      <c r="O23" s="15"/>
      <c r="P23" s="15"/>
      <c r="Q23" s="15"/>
      <c r="R23" s="15"/>
      <c r="S23" s="15"/>
      <c r="T23" s="15"/>
      <c r="U23" s="15"/>
    </row>
  </sheetData>
  <sheetProtection password="C723" sheet="1" objects="1" scenarios="1" selectLockedCells="1"/>
  <mergeCells count="1">
    <mergeCell ref="F8:N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C11" sqref="C11"/>
    </sheetView>
  </sheetViews>
  <sheetFormatPr defaultColWidth="9.00390625" defaultRowHeight="12.75"/>
  <sheetData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1">
        <v>1</v>
      </c>
      <c r="B3" s="2" t="s">
        <v>5</v>
      </c>
      <c r="C3" s="2">
        <f>CONCATENATE(кроссворд!L10,кроссворд!M10,кроссворд!N10,кроссворд!O10,кроссворд!P10,кроссворд!Q10)</f>
      </c>
      <c r="D3" s="2">
        <f>IF(C3=B3,1,0)</f>
        <v>0</v>
      </c>
    </row>
    <row r="4" spans="1:4" ht="12.75">
      <c r="A4" s="1">
        <v>2</v>
      </c>
      <c r="B4" s="2" t="s">
        <v>6</v>
      </c>
      <c r="C4" s="2">
        <f>CONCATENATE(кроссворд!J11,кроссворд!K11,кроссворд!L11,кроссворд!M11,кроссворд!N11,кроссворд!O11,кроссворд!P11)</f>
      </c>
      <c r="D4" s="2">
        <f aca="true" t="shared" si="0" ref="D4:D12">IF(C4=B4,1,0)</f>
        <v>0</v>
      </c>
    </row>
    <row r="5" spans="1:4" ht="12.75">
      <c r="A5" s="1">
        <v>3</v>
      </c>
      <c r="B5" s="2" t="s">
        <v>7</v>
      </c>
      <c r="C5" s="2">
        <f>CONCATENATE(кроссворд!J12,кроссворд!K12,кроссворд!L12,кроссворд!M12,кроссворд!N12,кроссворд!O12,кроссворд!P12,кроссворд!Q12)</f>
      </c>
      <c r="D5" s="2">
        <f t="shared" si="0"/>
        <v>0</v>
      </c>
    </row>
    <row r="6" spans="1:4" ht="12.75">
      <c r="A6" s="1">
        <v>4</v>
      </c>
      <c r="B6" s="2" t="s">
        <v>8</v>
      </c>
      <c r="C6" s="2">
        <f>CONCATENATE(кроссворд!J13,кроссворд!K13,кроссворд!L13,кроссворд!M13,кроссворд!N13,кроссворд!O13)</f>
      </c>
      <c r="D6" s="2">
        <f t="shared" si="0"/>
        <v>0</v>
      </c>
    </row>
    <row r="7" spans="1:4" ht="12.75">
      <c r="A7" s="1">
        <v>5</v>
      </c>
      <c r="B7" s="2" t="s">
        <v>9</v>
      </c>
      <c r="C7" s="2">
        <f>CONCATENATE(кроссворд!K14,кроссворд!L14,кроссворд!M14,кроссворд!N14,кроссворд!O14)</f>
      </c>
      <c r="D7" s="2">
        <f t="shared" si="0"/>
        <v>0</v>
      </c>
    </row>
    <row r="8" spans="1:4" ht="12.75">
      <c r="A8" s="1">
        <v>6</v>
      </c>
      <c r="B8" s="2" t="s">
        <v>10</v>
      </c>
      <c r="C8" s="2">
        <f>CONCATENATE(кроссворд!J15,кроссворд!K15,кроссворд!L15,кроссворд!M15,кроссворд!N15,кроссворд!O15,кроссворд!P15,кроссворд!Q15)</f>
      </c>
      <c r="D8" s="2">
        <f t="shared" si="0"/>
        <v>0</v>
      </c>
    </row>
    <row r="9" spans="1:4" ht="12.75">
      <c r="A9" s="1">
        <v>7</v>
      </c>
      <c r="B9" s="2" t="s">
        <v>11</v>
      </c>
      <c r="C9" s="2">
        <f>CONCATENATE(кроссворд!L16,кроссворд!M16,кроссворд!N16,кроссворд!O16,кроссворд!P16,кроссворд!Q16,кроссворд!R16)</f>
      </c>
      <c r="D9" s="2">
        <f>IF(C9=B9,1,0)</f>
        <v>0</v>
      </c>
    </row>
    <row r="10" spans="1:4" ht="12.75">
      <c r="A10" s="1">
        <v>8</v>
      </c>
      <c r="B10" s="2" t="s">
        <v>12</v>
      </c>
      <c r="C10" s="2">
        <f>CONCATENATE(кроссворд!I17,кроссворд!J17,кроссворд!K17,кроссворд!L17,кроссворд!M17)</f>
      </c>
      <c r="D10" s="2">
        <f t="shared" si="0"/>
        <v>0</v>
      </c>
    </row>
    <row r="11" spans="1:4" ht="12.75">
      <c r="A11" s="1">
        <v>9</v>
      </c>
      <c r="B11" s="2" t="s">
        <v>13</v>
      </c>
      <c r="C11" s="2">
        <f>CONCATENATE(кроссворд!J18,кроссворд!K18,кроссворд!L18,кроссворд!M18,кроссворд!N18,кроссворд!O18)</f>
      </c>
      <c r="D11" s="2">
        <f t="shared" si="0"/>
        <v>0</v>
      </c>
    </row>
    <row r="12" spans="1:4" ht="12.75">
      <c r="A12" s="1">
        <v>10</v>
      </c>
      <c r="B12" s="2" t="s">
        <v>14</v>
      </c>
      <c r="C12" s="2">
        <f>CONCATENATE(кроссворд!M23,кроссворд!N23,кроссворд!O23,кроссворд!P23,кроссворд!Q23,кроссворд!R23,кроссворд!S23,кроссворд!T23,кроссворд!U23)</f>
      </c>
      <c r="D12" s="2">
        <f t="shared" si="0"/>
        <v>0</v>
      </c>
    </row>
    <row r="13" spans="1:4" ht="12.75">
      <c r="A13" s="18" t="s">
        <v>4</v>
      </c>
      <c r="B13" s="19"/>
      <c r="C13" s="20"/>
      <c r="D13" s="1">
        <f>SUM(D3:D12)</f>
        <v>0</v>
      </c>
    </row>
  </sheetData>
  <sheetProtection/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9:F20"/>
  <sheetViews>
    <sheetView zoomScalePageLayoutView="0" workbookViewId="0" topLeftCell="C1">
      <selection activeCell="E23" sqref="E23"/>
    </sheetView>
  </sheetViews>
  <sheetFormatPr defaultColWidth="9.00390625" defaultRowHeight="12.75"/>
  <cols>
    <col min="1" max="3" width="9.125" style="3" customWidth="1"/>
    <col min="4" max="4" width="9.00390625" style="3" customWidth="1"/>
    <col min="5" max="5" width="12.125" style="3" customWidth="1"/>
    <col min="6" max="6" width="28.875" style="3" customWidth="1"/>
    <col min="7" max="16384" width="9.125" style="3" customWidth="1"/>
  </cols>
  <sheetData>
    <row r="9" spans="4:6" ht="20.25">
      <c r="D9" s="4" t="s">
        <v>0</v>
      </c>
      <c r="E9" s="4" t="s">
        <v>3</v>
      </c>
      <c r="F9" s="4" t="s">
        <v>15</v>
      </c>
    </row>
    <row r="10" spans="4:6" ht="20.25">
      <c r="D10" s="4">
        <v>1</v>
      </c>
      <c r="E10" s="4">
        <f>обработка!D3</f>
        <v>0</v>
      </c>
      <c r="F10" s="21">
        <f>IF(E20&lt;5,2,IF(E20&lt;6,3,IF(E20&lt;9,4,5)))</f>
        <v>2</v>
      </c>
    </row>
    <row r="11" spans="4:6" ht="20.25">
      <c r="D11" s="4">
        <v>2</v>
      </c>
      <c r="E11" s="4">
        <f>обработка!D4</f>
        <v>0</v>
      </c>
      <c r="F11" s="22"/>
    </row>
    <row r="12" spans="4:6" ht="20.25">
      <c r="D12" s="4">
        <v>3</v>
      </c>
      <c r="E12" s="4">
        <f>обработка!D5</f>
        <v>0</v>
      </c>
      <c r="F12" s="22"/>
    </row>
    <row r="13" spans="4:6" ht="20.25">
      <c r="D13" s="4">
        <v>4</v>
      </c>
      <c r="E13" s="4">
        <f>обработка!D6</f>
        <v>0</v>
      </c>
      <c r="F13" s="22"/>
    </row>
    <row r="14" spans="4:6" ht="20.25">
      <c r="D14" s="4">
        <v>5</v>
      </c>
      <c r="E14" s="4">
        <f>обработка!D7</f>
        <v>0</v>
      </c>
      <c r="F14" s="22"/>
    </row>
    <row r="15" spans="4:6" ht="20.25">
      <c r="D15" s="4">
        <v>6</v>
      </c>
      <c r="E15" s="4">
        <f>обработка!D8</f>
        <v>0</v>
      </c>
      <c r="F15" s="22"/>
    </row>
    <row r="16" spans="4:6" ht="20.25">
      <c r="D16" s="4">
        <v>7</v>
      </c>
      <c r="E16" s="4">
        <f>обработка!D9</f>
        <v>0</v>
      </c>
      <c r="F16" s="22"/>
    </row>
    <row r="17" spans="4:6" ht="20.25">
      <c r="D17" s="4">
        <v>8</v>
      </c>
      <c r="E17" s="4">
        <f>обработка!D10</f>
        <v>0</v>
      </c>
      <c r="F17" s="22"/>
    </row>
    <row r="18" spans="4:6" ht="20.25">
      <c r="D18" s="4">
        <v>9</v>
      </c>
      <c r="E18" s="4">
        <f>обработка!D11</f>
        <v>0</v>
      </c>
      <c r="F18" s="22"/>
    </row>
    <row r="19" spans="4:6" ht="20.25">
      <c r="D19" s="4">
        <v>10</v>
      </c>
      <c r="E19" s="4">
        <f>обработка!D12</f>
        <v>0</v>
      </c>
      <c r="F19" s="22"/>
    </row>
    <row r="20" spans="4:6" ht="20.25">
      <c r="D20" s="4" t="s">
        <v>16</v>
      </c>
      <c r="E20" s="4">
        <f>SUM(E10:E19)</f>
        <v>0</v>
      </c>
      <c r="F20" s="23"/>
    </row>
  </sheetData>
  <sheetProtection password="C723" sheet="1" objects="1" scenarios="1"/>
  <mergeCells count="1">
    <mergeCell ref="F10:F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dcterms:created xsi:type="dcterms:W3CDTF">2007-06-06T05:14:35Z</dcterms:created>
  <dcterms:modified xsi:type="dcterms:W3CDTF">2012-10-05T04:20:15Z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